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420" windowHeight="21400"/>
  </bookViews>
  <sheets>
    <sheet name="Problem" sheetId="19" r:id="rId1"/>
  </sheets>
  <definedNames>
    <definedName name="conversion">Problem!#REF!</definedName>
    <definedName name="list">Problem!#REF!</definedName>
    <definedName name="material">Problem!#REF!</definedName>
    <definedName name="wip">Problem!#REF!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6" i="19"/>
  <c r="B26"/>
  <c r="D25"/>
  <c r="B25"/>
  <c r="D24"/>
  <c r="B24"/>
  <c r="D23"/>
  <c r="B23"/>
  <c r="D20"/>
  <c r="B20"/>
  <c r="D19"/>
  <c r="B19"/>
  <c r="F27"/>
  <c r="F21"/>
  <c r="F12"/>
  <c r="D12"/>
  <c r="B12"/>
  <c r="H11"/>
  <c r="H10"/>
  <c r="H9"/>
  <c r="H8"/>
  <c r="F6"/>
  <c r="D6"/>
  <c r="B6"/>
  <c r="H5"/>
  <c r="H4"/>
  <c r="H25"/>
  <c r="H26"/>
  <c r="D27"/>
  <c r="H24"/>
  <c r="B27"/>
  <c r="H23"/>
  <c r="D21"/>
  <c r="H20"/>
  <c r="B21"/>
  <c r="H19"/>
  <c r="H6"/>
  <c r="F28"/>
  <c r="D13"/>
  <c r="F13"/>
  <c r="B13"/>
  <c r="H12"/>
  <c r="H27"/>
  <c r="H21"/>
  <c r="D28"/>
  <c r="B28"/>
  <c r="H13"/>
  <c r="H28"/>
</calcChain>
</file>

<file path=xl/sharedStrings.xml><?xml version="1.0" encoding="utf-8"?>
<sst xmlns="http://schemas.openxmlformats.org/spreadsheetml/2006/main" count="32" uniqueCount="17">
  <si>
    <t xml:space="preserve"> </t>
  </si>
  <si>
    <t>Sales</t>
  </si>
  <si>
    <t>Variable expenses</t>
  </si>
  <si>
    <t>Contribution margin</t>
  </si>
  <si>
    <t>Selling</t>
  </si>
  <si>
    <t>Depreciation</t>
  </si>
  <si>
    <t>Product A</t>
  </si>
  <si>
    <t>Product B</t>
  </si>
  <si>
    <t>Product C</t>
  </si>
  <si>
    <t>Totals</t>
  </si>
  <si>
    <t>Rent and insurance</t>
  </si>
  <si>
    <t>Administrative</t>
  </si>
  <si>
    <t>Total fixed costs</t>
  </si>
  <si>
    <t>Net income (loss)</t>
  </si>
  <si>
    <t>Less fixed costs:</t>
  </si>
  <si>
    <t>How much is Ace's revised net income?  &gt;&gt;&gt;&gt;</t>
  </si>
  <si>
    <t>Ace Company has three products.  The following income analysis was prepared and management is contemplating discontinuation of Product C.  If Product C is dropped all costs associated with Product C would cease, except for depreciation which would continue.  The $90,000 total depreciation would be absorbed uniformly by Products A and B.
Use the pick list associated with the question that is found below the income statement to select the revised net income for Ace Company.  A correct choice will turn the boxed area green, and reveal the revised calculations.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</si>
</sst>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[$-409]dd\-mmm\-yy;@"/>
    <numFmt numFmtId="168" formatCode="_(&quot;$&quot;* #,##0_);_(&quot;$&quot;* \(#,##0\);_(&quot;$&quot;* &quot;-&quot;??_);_(@_)"/>
  </numFmts>
  <fonts count="17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  <font>
      <b/>
      <u val="doubleAccounting"/>
      <sz val="10"/>
      <name val="Myriad Web Pro"/>
    </font>
    <font>
      <b/>
      <u val="singleAccounting"/>
      <sz val="10"/>
      <name val="Myriad Web Pro"/>
    </font>
    <font>
      <b/>
      <sz val="10"/>
      <color indexed="10"/>
      <name val="Myriad Web Pro"/>
    </font>
    <font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7" fontId="10" fillId="6" borderId="5" applyNumberFormat="0" applyFont="0" applyFill="0" applyAlignment="0">
      <alignment horizontal="left" vertical="center" wrapText="1"/>
    </xf>
    <xf numFmtId="167" fontId="4" fillId="0" borderId="5" applyNumberFormat="0" applyFont="0" applyFill="0" applyAlignment="0">
      <alignment horizontal="center" vertical="center" wrapText="1"/>
    </xf>
    <xf numFmtId="167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7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  <xf numFmtId="166" fontId="16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5" fontId="11" fillId="11" borderId="0" xfId="18" applyNumberFormat="1" applyFont="1" applyFill="1" applyBorder="1" applyAlignment="1" applyProtection="1">
      <alignment horizontal="center" vertical="center"/>
      <protection hidden="1"/>
    </xf>
    <xf numFmtId="37" fontId="11" fillId="11" borderId="0" xfId="18" applyNumberFormat="1" applyFont="1" applyFill="1" applyBorder="1" applyAlignment="1" applyProtection="1">
      <alignment horizontal="center" vertical="center"/>
      <protection hidden="1"/>
    </xf>
    <xf numFmtId="164" fontId="11" fillId="0" borderId="0" xfId="18" applyNumberFormat="1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5" fontId="11" fillId="11" borderId="0" xfId="18" applyNumberFormat="1" applyFont="1" applyFill="1" applyBorder="1" applyAlignment="1" applyProtection="1">
      <alignment horizontal="left" vertical="center"/>
      <protection hidden="1"/>
    </xf>
    <xf numFmtId="165" fontId="11" fillId="0" borderId="0" xfId="18" applyNumberFormat="1" applyFont="1" applyFill="1" applyBorder="1" applyAlignment="1" applyProtection="1">
      <alignment horizontal="center" vertical="center"/>
      <protection hidden="1"/>
    </xf>
    <xf numFmtId="37" fontId="15" fillId="11" borderId="0" xfId="18" applyNumberFormat="1" applyFont="1" applyFill="1" applyBorder="1" applyAlignment="1" applyProtection="1">
      <alignment horizontal="center" vertical="center"/>
      <protection hidden="1"/>
    </xf>
    <xf numFmtId="165" fontId="11" fillId="11" borderId="0" xfId="0" applyNumberFormat="1" applyFont="1" applyFill="1" applyAlignment="1" applyProtection="1">
      <alignment horizontal="center" vertical="center"/>
      <protection hidden="1"/>
    </xf>
    <xf numFmtId="164" fontId="14" fillId="0" borderId="0" xfId="0" applyNumberFormat="1" applyFont="1" applyAlignment="1" applyProtection="1">
      <alignment horizontal="center" vertical="center"/>
      <protection hidden="1"/>
    </xf>
    <xf numFmtId="0" fontId="11" fillId="11" borderId="0" xfId="18" applyFont="1" applyFill="1" applyAlignment="1" applyProtection="1">
      <alignment horizontal="center" vertical="center"/>
      <protection hidden="1"/>
    </xf>
    <xf numFmtId="165" fontId="14" fillId="11" borderId="0" xfId="18" applyNumberFormat="1" applyFont="1" applyFill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horizontal="left" vertical="center" indent="4"/>
      <protection hidden="1"/>
    </xf>
    <xf numFmtId="165" fontId="14" fillId="0" borderId="10" xfId="18" applyNumberFormat="1" applyFont="1" applyFill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165" fontId="14" fillId="11" borderId="0" xfId="18" applyNumberFormat="1" applyFont="1" applyFill="1" applyBorder="1" applyAlignment="1" applyProtection="1">
      <alignment horizontal="center" vertical="center"/>
      <protection hidden="1"/>
    </xf>
    <xf numFmtId="165" fontId="11" fillId="0" borderId="0" xfId="18" applyNumberFormat="1" applyFont="1" applyFill="1" applyAlignment="1" applyProtection="1">
      <alignment horizontal="center" vertical="center"/>
      <protection hidden="1"/>
    </xf>
    <xf numFmtId="165" fontId="11" fillId="11" borderId="0" xfId="18" applyNumberFormat="1" applyFont="1" applyFill="1" applyAlignment="1" applyProtection="1">
      <alignment horizontal="center" vertical="center"/>
      <protection hidden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4" fillId="0" borderId="0" xfId="0" applyFont="1" applyProtection="1"/>
    <xf numFmtId="164" fontId="14" fillId="0" borderId="0" xfId="18" applyNumberFormat="1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Alignment="1" applyProtection="1">
      <alignment horizontal="center" vertical="center"/>
      <protection hidden="1"/>
    </xf>
    <xf numFmtId="0" fontId="11" fillId="0" borderId="0" xfId="18" applyFont="1" applyFill="1" applyAlignment="1" applyProtection="1">
      <alignment horizontal="center" vertical="center"/>
      <protection hidden="1"/>
    </xf>
    <xf numFmtId="165" fontId="11" fillId="0" borderId="0" xfId="18" applyNumberFormat="1" applyFont="1" applyFill="1" applyBorder="1" applyAlignment="1" applyProtection="1">
      <alignment horizontal="left" vertical="center" indent="2"/>
      <protection hidden="1"/>
    </xf>
    <xf numFmtId="164" fontId="14" fillId="0" borderId="0" xfId="18" applyNumberFormat="1" applyFont="1" applyFill="1" applyAlignment="1" applyProtection="1">
      <alignment horizontal="center" vertical="center"/>
      <protection hidden="1"/>
    </xf>
    <xf numFmtId="168" fontId="13" fillId="11" borderId="0" xfId="23" applyNumberFormat="1" applyFont="1" applyFill="1" applyBorder="1" applyAlignment="1" applyProtection="1">
      <alignment horizontal="center" vertical="center"/>
      <protection hidden="1"/>
    </xf>
    <xf numFmtId="165" fontId="11" fillId="0" borderId="9" xfId="0" applyNumberFormat="1" applyFont="1" applyFill="1" applyBorder="1" applyAlignment="1" applyProtection="1">
      <alignment horizontal="left" vertical="center" indent="4"/>
      <protection hidden="1"/>
    </xf>
    <xf numFmtId="164" fontId="13" fillId="0" borderId="0" xfId="18" applyNumberFormat="1" applyFont="1" applyFill="1" applyAlignment="1" applyProtection="1">
      <alignment horizontal="center" vertical="center"/>
      <protection hidden="1"/>
    </xf>
    <xf numFmtId="164" fontId="13" fillId="0" borderId="9" xfId="18" applyNumberFormat="1" applyFont="1" applyFill="1" applyBorder="1" applyAlignment="1" applyProtection="1">
      <alignment horizontal="center" vertical="center"/>
      <protection hidden="1"/>
    </xf>
    <xf numFmtId="168" fontId="11" fillId="12" borderId="0" xfId="23" applyNumberFormat="1" applyFont="1" applyFill="1" applyBorder="1" applyAlignment="1" applyProtection="1">
      <alignment vertical="center" wrapText="1"/>
      <protection hidden="1"/>
    </xf>
    <xf numFmtId="165" fontId="11" fillId="0" borderId="0" xfId="0" applyNumberFormat="1" applyFont="1" applyBorder="1" applyAlignment="1" applyProtection="1">
      <alignment horizontal="left" vertical="center"/>
      <protection hidden="1"/>
    </xf>
    <xf numFmtId="165" fontId="11" fillId="11" borderId="0" xfId="0" applyNumberFormat="1" applyFont="1" applyFill="1" applyBorder="1" applyAlignment="1" applyProtection="1">
      <alignment horizontal="left" vertical="center"/>
      <protection hidden="1"/>
    </xf>
    <xf numFmtId="165" fontId="11" fillId="0" borderId="0" xfId="0" applyNumberFormat="1" applyFont="1" applyBorder="1" applyAlignment="1" applyProtection="1">
      <alignment horizontal="left" vertical="center" indent="1"/>
      <protection hidden="1"/>
    </xf>
    <xf numFmtId="165" fontId="11" fillId="11" borderId="0" xfId="18" applyNumberFormat="1" applyFont="1" applyFill="1" applyBorder="1" applyAlignment="1" applyProtection="1">
      <alignment horizontal="left" vertical="center" indent="1"/>
      <protection hidden="1"/>
    </xf>
    <xf numFmtId="165" fontId="11" fillId="0" borderId="0" xfId="18" applyNumberFormat="1" applyFont="1" applyFill="1" applyBorder="1" applyAlignment="1" applyProtection="1">
      <alignment horizontal="left" vertical="center" indent="1"/>
      <protection hidden="1"/>
    </xf>
    <xf numFmtId="165" fontId="11" fillId="11" borderId="0" xfId="0" applyNumberFormat="1" applyFont="1" applyFill="1" applyBorder="1" applyAlignment="1" applyProtection="1">
      <alignment horizontal="left" vertical="center" indent="1"/>
      <protection hidden="1"/>
    </xf>
    <xf numFmtId="168" fontId="4" fillId="0" borderId="0" xfId="0" applyNumberFormat="1" applyFont="1" applyFill="1" applyAlignment="1" applyProtection="1">
      <alignment vertical="center"/>
    </xf>
    <xf numFmtId="168" fontId="4" fillId="0" borderId="0" xfId="0" applyNumberFormat="1" applyFont="1" applyFill="1" applyProtection="1"/>
    <xf numFmtId="168" fontId="4" fillId="0" borderId="0" xfId="0" applyNumberFormat="1" applyFont="1" applyFill="1" applyAlignment="1" applyProtection="1">
      <alignment vertical="top"/>
    </xf>
    <xf numFmtId="168" fontId="11" fillId="12" borderId="11" xfId="23" applyNumberFormat="1" applyFont="1" applyFill="1" applyBorder="1" applyAlignment="1" applyProtection="1">
      <alignment vertical="center" wrapText="1"/>
      <protection locked="0" hidden="1"/>
    </xf>
    <xf numFmtId="0" fontId="12" fillId="13" borderId="0" xfId="18" applyFont="1" applyFill="1" applyAlignment="1" applyProtection="1">
      <alignment horizontal="center" vertical="center" wrapText="1"/>
      <protection hidden="1"/>
    </xf>
    <xf numFmtId="165" fontId="11" fillId="6" borderId="0" xfId="0" applyNumberFormat="1" applyFont="1" applyFill="1" applyAlignment="1" applyProtection="1">
      <alignment horizontal="left" vertical="center" wrapText="1"/>
      <protection hidden="1"/>
    </xf>
  </cellXfs>
  <cellStyles count="24">
    <cellStyle name="bsbody" xfId="1"/>
    <cellStyle name="bsfoot" xfId="2"/>
    <cellStyle name="bshead" xfId="3"/>
    <cellStyle name="Currency" xfId="23" builtinId="4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5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6969"/>
      <color rgb="FF00FF64"/>
      <color rgb="FFFAA892"/>
      <color rgb="FFAEF280"/>
      <color rgb="FFDCE6F1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31"/>
  <sheetViews>
    <sheetView tabSelected="1" workbookViewId="0">
      <selection activeCell="F16" sqref="F16"/>
    </sheetView>
  </sheetViews>
  <sheetFormatPr baseColWidth="10" defaultColWidth="0" defaultRowHeight="409.6" zeroHeight="1"/>
  <cols>
    <col min="1" max="1" width="24.33203125" style="24" customWidth="1"/>
    <col min="2" max="2" width="13.1640625" style="24" customWidth="1"/>
    <col min="3" max="3" width="1.33203125" style="24" customWidth="1"/>
    <col min="4" max="4" width="13.1640625" style="24" customWidth="1"/>
    <col min="5" max="5" width="1.33203125" style="24" customWidth="1"/>
    <col min="6" max="6" width="13.1640625" style="24" customWidth="1"/>
    <col min="7" max="7" width="1.33203125" style="24" customWidth="1"/>
    <col min="8" max="8" width="13.1640625" style="24" customWidth="1"/>
    <col min="9" max="9" width="0.83203125" style="21" customWidth="1"/>
    <col min="10" max="11" width="8.83203125" style="21" hidden="1" customWidth="1"/>
    <col min="12" max="12" width="52.33203125" style="21" hidden="1" customWidth="1"/>
    <col min="13" max="13" width="11.5" style="21" hidden="1" customWidth="1"/>
    <col min="14" max="16384" width="4.6640625" style="21" hidden="1"/>
  </cols>
  <sheetData>
    <row r="1" spans="1:13" ht="189.75" customHeight="1">
      <c r="A1" s="45" t="s">
        <v>16</v>
      </c>
      <c r="B1" s="45"/>
      <c r="C1" s="45"/>
      <c r="D1" s="45"/>
      <c r="E1" s="45"/>
      <c r="F1" s="45"/>
      <c r="G1" s="45"/>
      <c r="H1" s="45"/>
    </row>
    <row r="2" spans="1:13" ht="24" customHeight="1">
      <c r="A2" s="1"/>
      <c r="B2" s="1"/>
      <c r="C2" s="1"/>
      <c r="D2" s="1"/>
      <c r="E2" s="1"/>
      <c r="F2" s="1"/>
      <c r="G2" s="1"/>
      <c r="H2" s="1"/>
    </row>
    <row r="3" spans="1:13" s="22" customFormat="1" ht="24" customHeight="1">
      <c r="A3" s="8"/>
      <c r="B3" s="4" t="s">
        <v>6</v>
      </c>
      <c r="C3" s="5"/>
      <c r="D3" s="4" t="s">
        <v>7</v>
      </c>
      <c r="E3" s="5"/>
      <c r="F3" s="4" t="s">
        <v>8</v>
      </c>
      <c r="G3" s="5"/>
      <c r="H3" s="4" t="s">
        <v>9</v>
      </c>
    </row>
    <row r="4" spans="1:13" ht="24" customHeight="1">
      <c r="A4" s="35" t="s">
        <v>1</v>
      </c>
      <c r="B4" s="6">
        <v>450000</v>
      </c>
      <c r="C4" s="3"/>
      <c r="D4" s="6">
        <v>750000</v>
      </c>
      <c r="E4" s="3"/>
      <c r="F4" s="6">
        <v>300000</v>
      </c>
      <c r="G4" s="3"/>
      <c r="H4" s="7">
        <f>SUM(B4:F4)</f>
        <v>1500000</v>
      </c>
      <c r="L4" s="22"/>
    </row>
    <row r="5" spans="1:13" s="23" customFormat="1" ht="24" customHeight="1">
      <c r="A5" s="36" t="s">
        <v>2</v>
      </c>
      <c r="B5" s="18">
        <v>225000</v>
      </c>
      <c r="C5" s="5"/>
      <c r="D5" s="18">
        <v>500000</v>
      </c>
      <c r="E5" s="5"/>
      <c r="F5" s="18">
        <v>200000</v>
      </c>
      <c r="G5" s="5"/>
      <c r="H5" s="18">
        <f>SUM(B5:F5)</f>
        <v>925000</v>
      </c>
      <c r="L5" s="22"/>
    </row>
    <row r="6" spans="1:13" ht="24" customHeight="1">
      <c r="A6" s="35" t="s">
        <v>3</v>
      </c>
      <c r="B6" s="25">
        <f>B4-B5</f>
        <v>225000</v>
      </c>
      <c r="C6" s="3"/>
      <c r="D6" s="25">
        <f>D4-D5</f>
        <v>250000</v>
      </c>
      <c r="E6" s="3"/>
      <c r="F6" s="25">
        <f>F4-F5</f>
        <v>100000</v>
      </c>
      <c r="G6" s="3"/>
      <c r="H6" s="25">
        <f>H4-H5</f>
        <v>575000</v>
      </c>
      <c r="L6" s="22"/>
    </row>
    <row r="7" spans="1:13" s="23" customFormat="1" ht="24" customHeight="1">
      <c r="A7" s="36" t="s">
        <v>14</v>
      </c>
      <c r="B7" s="18"/>
      <c r="C7" s="10"/>
      <c r="D7" s="18"/>
      <c r="E7" s="10"/>
      <c r="F7" s="18"/>
      <c r="G7" s="10"/>
      <c r="H7" s="11"/>
      <c r="L7" s="22"/>
    </row>
    <row r="8" spans="1:13" ht="24" customHeight="1">
      <c r="A8" s="37" t="s">
        <v>11</v>
      </c>
      <c r="B8" s="6">
        <v>60000</v>
      </c>
      <c r="C8" s="3"/>
      <c r="D8" s="6">
        <v>60000</v>
      </c>
      <c r="E8" s="3"/>
      <c r="F8" s="6">
        <v>20000</v>
      </c>
      <c r="G8" s="3"/>
      <c r="H8" s="7">
        <f>SUM(B8:F8)</f>
        <v>140000</v>
      </c>
      <c r="L8" s="22"/>
    </row>
    <row r="9" spans="1:13" s="2" customFormat="1" ht="24" customHeight="1">
      <c r="A9" s="38" t="s">
        <v>4</v>
      </c>
      <c r="B9" s="20">
        <v>45000</v>
      </c>
      <c r="C9" s="13"/>
      <c r="D9" s="20">
        <v>75000</v>
      </c>
      <c r="E9" s="13"/>
      <c r="F9" s="20">
        <v>10000</v>
      </c>
      <c r="G9" s="13"/>
      <c r="H9" s="20">
        <f>SUM(B9:F9)</f>
        <v>130000</v>
      </c>
      <c r="L9" s="22"/>
    </row>
    <row r="10" spans="1:13" ht="24" customHeight="1">
      <c r="A10" s="39" t="s">
        <v>5</v>
      </c>
      <c r="B10" s="9">
        <v>30000</v>
      </c>
      <c r="C10" s="3"/>
      <c r="D10" s="9">
        <v>30000</v>
      </c>
      <c r="E10" s="3"/>
      <c r="F10" s="9">
        <v>30000</v>
      </c>
      <c r="G10" s="3"/>
      <c r="H10" s="19">
        <f>SUM(B10:F10)</f>
        <v>90000</v>
      </c>
      <c r="L10" s="22"/>
    </row>
    <row r="11" spans="1:13" ht="24" customHeight="1">
      <c r="A11" s="40" t="s">
        <v>10</v>
      </c>
      <c r="B11" s="18">
        <v>40000</v>
      </c>
      <c r="C11" s="26"/>
      <c r="D11" s="18">
        <v>80000</v>
      </c>
      <c r="E11" s="26"/>
      <c r="F11" s="18">
        <v>50000</v>
      </c>
      <c r="G11" s="26"/>
      <c r="H11" s="14">
        <f>SUM(B11:F11)</f>
        <v>170000</v>
      </c>
      <c r="L11" s="22"/>
    </row>
    <row r="12" spans="1:13" s="2" customFormat="1" ht="24" customHeight="1">
      <c r="A12" s="28" t="s">
        <v>12</v>
      </c>
      <c r="B12" s="29">
        <f>SUM(B8:B11)</f>
        <v>175000</v>
      </c>
      <c r="C12" s="27"/>
      <c r="D12" s="29">
        <f>SUM(D8:D11)</f>
        <v>245000</v>
      </c>
      <c r="E12" s="27"/>
      <c r="F12" s="29">
        <f>SUM(F8:F11)</f>
        <v>110000</v>
      </c>
      <c r="G12" s="27"/>
      <c r="H12" s="29">
        <f>SUM(H8:H11)</f>
        <v>530000</v>
      </c>
      <c r="L12" s="22"/>
    </row>
    <row r="13" spans="1:13" ht="24" customHeight="1">
      <c r="A13" s="8" t="s">
        <v>13</v>
      </c>
      <c r="B13" s="30">
        <f>B6-B12</f>
        <v>50000</v>
      </c>
      <c r="C13" s="26"/>
      <c r="D13" s="30">
        <f>D6-D12</f>
        <v>5000</v>
      </c>
      <c r="E13" s="26"/>
      <c r="F13" s="30">
        <f>F6-F12</f>
        <v>-10000</v>
      </c>
      <c r="G13" s="26"/>
      <c r="H13" s="30">
        <f>H6-H12</f>
        <v>45000</v>
      </c>
      <c r="L13" s="22"/>
    </row>
    <row r="14" spans="1:13" s="2" customFormat="1" ht="10.5" customHeight="1" thickBot="1">
      <c r="A14" s="31"/>
      <c r="B14" s="32"/>
      <c r="C14" s="27"/>
      <c r="D14" s="32"/>
      <c r="E14" s="27"/>
      <c r="F14" s="32"/>
      <c r="G14" s="27"/>
      <c r="H14" s="33"/>
      <c r="L14" s="22"/>
    </row>
    <row r="15" spans="1:13" s="23" customFormat="1" ht="55.5" customHeight="1" thickBot="1">
      <c r="A15" s="15" t="s">
        <v>0</v>
      </c>
      <c r="B15" s="16"/>
      <c r="C15" s="17"/>
      <c r="D15" s="16"/>
      <c r="E15" s="17"/>
      <c r="F15" s="16"/>
      <c r="G15" s="17"/>
      <c r="H15" s="12"/>
      <c r="L15" s="22"/>
      <c r="M15" s="41">
        <v>0</v>
      </c>
    </row>
    <row r="16" spans="1:13" s="23" customFormat="1" ht="55.5" customHeight="1" thickBot="1">
      <c r="A16" s="46" t="s">
        <v>15</v>
      </c>
      <c r="B16" s="46"/>
      <c r="C16" s="46"/>
      <c r="D16" s="46"/>
      <c r="E16" s="46"/>
      <c r="F16" s="44">
        <v>0</v>
      </c>
      <c r="G16" s="34"/>
      <c r="H16" s="12"/>
      <c r="L16" s="22"/>
      <c r="M16" s="41">
        <v>-55000</v>
      </c>
    </row>
    <row r="17" spans="1:13" ht="24" customHeight="1">
      <c r="A17" s="1"/>
      <c r="B17" s="1"/>
      <c r="C17" s="1"/>
      <c r="D17" s="1"/>
      <c r="E17" s="1"/>
      <c r="F17" s="1"/>
      <c r="G17" s="1"/>
      <c r="H17" s="1"/>
      <c r="M17" s="42">
        <v>25000</v>
      </c>
    </row>
    <row r="18" spans="1:13" s="22" customFormat="1" ht="24" customHeight="1">
      <c r="A18" s="8"/>
      <c r="B18" s="4" t="s">
        <v>6</v>
      </c>
      <c r="C18" s="5"/>
      <c r="D18" s="4" t="s">
        <v>7</v>
      </c>
      <c r="E18" s="5"/>
      <c r="F18" s="4" t="s">
        <v>8</v>
      </c>
      <c r="G18" s="5"/>
      <c r="H18" s="4" t="s">
        <v>9</v>
      </c>
      <c r="M18" s="43">
        <v>55000</v>
      </c>
    </row>
    <row r="19" spans="1:13" ht="24" customHeight="1">
      <c r="A19" s="35" t="s">
        <v>1</v>
      </c>
      <c r="B19" s="6">
        <f>IF($F$16=$M$17,B4,)</f>
        <v>0</v>
      </c>
      <c r="C19" s="3"/>
      <c r="D19" s="6">
        <f>IF($F$16=$M$17,D4,)</f>
        <v>0</v>
      </c>
      <c r="E19" s="3"/>
      <c r="F19" s="6">
        <v>0</v>
      </c>
      <c r="G19" s="3"/>
      <c r="H19" s="7">
        <f>SUM(B19:F19)</f>
        <v>0</v>
      </c>
      <c r="L19" s="22"/>
      <c r="M19" s="42">
        <v>90000</v>
      </c>
    </row>
    <row r="20" spans="1:13" s="23" customFormat="1" ht="24" customHeight="1">
      <c r="A20" s="36" t="s">
        <v>2</v>
      </c>
      <c r="B20" s="18">
        <f>IF($F$16=$M$17,B5,)</f>
        <v>0</v>
      </c>
      <c r="C20" s="5"/>
      <c r="D20" s="18">
        <f>IF($F$16=$M$17,D5,)</f>
        <v>0</v>
      </c>
      <c r="E20" s="5"/>
      <c r="F20" s="18">
        <v>0</v>
      </c>
      <c r="G20" s="5"/>
      <c r="H20" s="18">
        <f>SUM(B20:F20)</f>
        <v>0</v>
      </c>
      <c r="L20" s="22"/>
      <c r="M20" s="41"/>
    </row>
    <row r="21" spans="1:13" ht="24" customHeight="1">
      <c r="A21" s="35" t="s">
        <v>3</v>
      </c>
      <c r="B21" s="25">
        <f>B19-B20</f>
        <v>0</v>
      </c>
      <c r="C21" s="3"/>
      <c r="D21" s="25">
        <f>D19-D20</f>
        <v>0</v>
      </c>
      <c r="E21" s="3"/>
      <c r="F21" s="25">
        <f>F19-F20</f>
        <v>0</v>
      </c>
      <c r="G21" s="3"/>
      <c r="H21" s="25">
        <f>H19-H20</f>
        <v>0</v>
      </c>
      <c r="L21" s="22"/>
    </row>
    <row r="22" spans="1:13" s="23" customFormat="1" ht="24" customHeight="1">
      <c r="A22" s="36" t="s">
        <v>14</v>
      </c>
      <c r="B22" s="18"/>
      <c r="C22" s="10"/>
      <c r="D22" s="18"/>
      <c r="E22" s="10"/>
      <c r="F22" s="18"/>
      <c r="G22" s="10"/>
      <c r="H22" s="11"/>
      <c r="L22" s="22"/>
    </row>
    <row r="23" spans="1:13" ht="24" customHeight="1">
      <c r="A23" s="37" t="s">
        <v>11</v>
      </c>
      <c r="B23" s="6">
        <f>IF($F$16=$M$17,B8,)</f>
        <v>0</v>
      </c>
      <c r="C23" s="3"/>
      <c r="D23" s="6">
        <f>IF($F$16=$M$17,D8,)</f>
        <v>0</v>
      </c>
      <c r="E23" s="3"/>
      <c r="F23" s="6">
        <v>0</v>
      </c>
      <c r="G23" s="3"/>
      <c r="H23" s="7">
        <f>SUM(B23:F23)</f>
        <v>0</v>
      </c>
      <c r="L23" s="22"/>
    </row>
    <row r="24" spans="1:13" s="2" customFormat="1" ht="24" customHeight="1">
      <c r="A24" s="38" t="s">
        <v>4</v>
      </c>
      <c r="B24" s="4">
        <f>IF($F$16=$M$17,B9,)</f>
        <v>0</v>
      </c>
      <c r="C24" s="13"/>
      <c r="D24" s="4">
        <f>IF($F$16=$M$17,D9,)</f>
        <v>0</v>
      </c>
      <c r="E24" s="13"/>
      <c r="F24" s="20">
        <v>0</v>
      </c>
      <c r="G24" s="13"/>
      <c r="H24" s="20">
        <f>SUM(B24:F24)</f>
        <v>0</v>
      </c>
      <c r="L24" s="22"/>
    </row>
    <row r="25" spans="1:13" ht="24" customHeight="1">
      <c r="A25" s="39" t="s">
        <v>5</v>
      </c>
      <c r="B25" s="9">
        <f>IF($F$16=$M$17,45000,)</f>
        <v>0</v>
      </c>
      <c r="C25" s="3"/>
      <c r="D25" s="9">
        <f>IF($F$16=$M$17,45000,)</f>
        <v>0</v>
      </c>
      <c r="E25" s="3"/>
      <c r="F25" s="9">
        <v>0</v>
      </c>
      <c r="G25" s="3"/>
      <c r="H25" s="19">
        <f>SUM(B25:F25)</f>
        <v>0</v>
      </c>
      <c r="L25" s="22"/>
    </row>
    <row r="26" spans="1:13" ht="24" customHeight="1">
      <c r="A26" s="40" t="s">
        <v>10</v>
      </c>
      <c r="B26" s="18">
        <f>IF($F$16=$M$17,B11,)</f>
        <v>0</v>
      </c>
      <c r="C26" s="26"/>
      <c r="D26" s="18">
        <f>IF($F$16=$M$17,D11,)</f>
        <v>0</v>
      </c>
      <c r="E26" s="26"/>
      <c r="F26" s="18">
        <v>0</v>
      </c>
      <c r="G26" s="26"/>
      <c r="H26" s="14">
        <f>SUM(B26:F26)</f>
        <v>0</v>
      </c>
      <c r="L26" s="22"/>
    </row>
    <row r="27" spans="1:13" s="2" customFormat="1" ht="24" customHeight="1">
      <c r="A27" s="28" t="s">
        <v>12</v>
      </c>
      <c r="B27" s="29">
        <f>SUM(B23:B26)</f>
        <v>0</v>
      </c>
      <c r="C27" s="27"/>
      <c r="D27" s="29">
        <f>SUM(D23:D26)</f>
        <v>0</v>
      </c>
      <c r="E27" s="27"/>
      <c r="F27" s="29">
        <f>SUM(F23:F26)</f>
        <v>0</v>
      </c>
      <c r="G27" s="27"/>
      <c r="H27" s="29">
        <f>SUM(H23:H26)</f>
        <v>0</v>
      </c>
      <c r="L27" s="22"/>
    </row>
    <row r="28" spans="1:13" ht="24" customHeight="1">
      <c r="A28" s="8" t="s">
        <v>13</v>
      </c>
      <c r="B28" s="30">
        <f>B21-B27</f>
        <v>0</v>
      </c>
      <c r="C28" s="26"/>
      <c r="D28" s="30">
        <f>D21-D27</f>
        <v>0</v>
      </c>
      <c r="E28" s="26"/>
      <c r="F28" s="30">
        <f>F21-F27</f>
        <v>0</v>
      </c>
      <c r="G28" s="26"/>
      <c r="H28" s="30">
        <f>H21-H27</f>
        <v>0</v>
      </c>
      <c r="L28" s="22"/>
    </row>
    <row r="29" spans="1:13" s="2" customFormat="1" ht="10.5" customHeight="1" thickBot="1">
      <c r="A29" s="31"/>
      <c r="B29" s="31"/>
      <c r="C29" s="31"/>
      <c r="D29" s="31"/>
      <c r="E29" s="31"/>
      <c r="F29" s="31"/>
      <c r="G29" s="31"/>
      <c r="H29" s="33"/>
      <c r="L29" s="22"/>
    </row>
    <row r="30" spans="1:13" s="23" customFormat="1" ht="64.5" customHeight="1">
      <c r="A30" s="15" t="s">
        <v>0</v>
      </c>
      <c r="B30" s="16"/>
      <c r="C30" s="17"/>
      <c r="D30" s="16"/>
      <c r="E30" s="17"/>
      <c r="F30" s="16"/>
      <c r="G30" s="17"/>
      <c r="H30" s="12"/>
      <c r="L30" s="22"/>
    </row>
    <row r="31" spans="1:13" ht="13" hidden="1">
      <c r="A31" s="21"/>
    </row>
  </sheetData>
  <sheetCalcPr fullCalcOnLoad="1"/>
  <sheetProtection algorithmName="SHA-512" hashValue="FTpbnqqCmXIvjECg2pa2DeG7AWs5FSTjl9GtGb9UpF5slcYAypupqmYcx63QcKjzZDfpdRgCz9uTrSErNv8ZW/==" saltValue="qFNZYCeR7XFbp/uEJ9Ps59==" spinCount="100000" sheet="1" objects="1" scenarios="1"/>
  <sortState ref="A27:A31">
    <sortCondition ref="A27:A31"/>
  </sortState>
  <mergeCells count="2">
    <mergeCell ref="A1:H1"/>
    <mergeCell ref="A16:E16"/>
  </mergeCells>
  <phoneticPr fontId="2" type="noConversion"/>
  <conditionalFormatting sqref="H15:H16">
    <cfRule type="cellIs" dxfId="3" priority="19" operator="equal">
      <formula>-1000</formula>
    </cfRule>
  </conditionalFormatting>
  <conditionalFormatting sqref="H30">
    <cfRule type="cellIs" dxfId="2" priority="3" operator="equal">
      <formula>-1000</formula>
    </cfRule>
  </conditionalFormatting>
  <conditionalFormatting sqref="K16">
    <cfRule type="cellIs" dxfId="1" priority="2" operator="equal">
      <formula>$M$17</formula>
    </cfRule>
  </conditionalFormatting>
  <conditionalFormatting sqref="F16">
    <cfRule type="cellIs" dxfId="0" priority="1" operator="equal">
      <formula>$M$17</formula>
    </cfRule>
  </conditionalFormatting>
  <dataValidations count="1">
    <dataValidation type="list" allowBlank="1" showInputMessage="1" showErrorMessage="1" sqref="F16:G16">
      <formula1>$M$15:$M$19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2015-12-08T18:09:18Z</dcterms:modified>
</cp:coreProperties>
</file>